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-120" yWindow="-120" windowWidth="24240" windowHeight="13740"/>
  </bookViews>
  <sheets>
    <sheet name="ՊԼԱՆ-2025" sheetId="7" r:id="rId1"/>
  </sheets>
  <definedNames>
    <definedName name="ջեռուցում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7" l="1"/>
  <c r="K61" i="7"/>
  <c r="K60" i="7"/>
  <c r="G57" i="7" l="1"/>
  <c r="G54" i="7"/>
  <c r="G53" i="7"/>
  <c r="G50" i="7"/>
  <c r="G49" i="7"/>
  <c r="G46" i="7"/>
  <c r="G45" i="7"/>
  <c r="G42" i="7"/>
  <c r="G41" i="7"/>
  <c r="G56" i="7"/>
  <c r="G55" i="7"/>
  <c r="G52" i="7"/>
  <c r="G51" i="7"/>
  <c r="G48" i="7"/>
  <c r="G47" i="7"/>
  <c r="G44" i="7"/>
  <c r="G43" i="7"/>
  <c r="G40" i="7"/>
  <c r="G39" i="7"/>
  <c r="G58" i="7" l="1"/>
  <c r="G19" i="7" l="1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18" i="7" l="1"/>
  <c r="G37" i="7" l="1"/>
  <c r="G15" i="7" l="1"/>
  <c r="G16" i="7" l="1"/>
</calcChain>
</file>

<file path=xl/sharedStrings.xml><?xml version="1.0" encoding="utf-8"?>
<sst xmlns="http://schemas.openxmlformats.org/spreadsheetml/2006/main" count="171" uniqueCount="64">
  <si>
    <t>Գնման ձև /ընթացակարգը/</t>
  </si>
  <si>
    <t>Չափման միավորը</t>
  </si>
  <si>
    <t>Միավորի գինը</t>
  </si>
  <si>
    <t>Քանակը</t>
  </si>
  <si>
    <t>Անվանումը</t>
  </si>
  <si>
    <t>կգ</t>
  </si>
  <si>
    <t>Ընդամենը</t>
  </si>
  <si>
    <t>ՄԱ</t>
  </si>
  <si>
    <t>ԾԱՌԱՅՈՒԹՅՈՒՆՆԵՐ</t>
  </si>
  <si>
    <t>հատ</t>
  </si>
  <si>
    <t>ԳՀ</t>
  </si>
  <si>
    <t>Միջանցիկ կոդը՝ըստ ԳՄԱ դասակարգման</t>
  </si>
  <si>
    <t>Գումարը /հազ.դրամ/</t>
  </si>
  <si>
    <t>ՀՀ կառավարության 2017 թվականի</t>
  </si>
  <si>
    <t>ապրիլի 13-ի N 390-Ն որոշման</t>
  </si>
  <si>
    <t xml:space="preserve">ՀՀ Կոտայքի մարզի </t>
  </si>
  <si>
    <t xml:space="preserve">&lt;&lt;Նոր Արտամետի միջնակարգ դպրոց&gt;&gt; ՊՈԱԿ  </t>
  </si>
  <si>
    <t>Ծրագիրը  հիմնական կրթություն</t>
  </si>
  <si>
    <t>Ընդամենը Ծառայություններ</t>
  </si>
  <si>
    <t>15851100</t>
  </si>
  <si>
    <t>15311100</t>
  </si>
  <si>
    <t>03221410</t>
  </si>
  <si>
    <t>03221110</t>
  </si>
  <si>
    <t>03221100</t>
  </si>
  <si>
    <t>03222128</t>
  </si>
  <si>
    <t>03142510</t>
  </si>
  <si>
    <t>Հաց կամ ցորենի ալյուր</t>
  </si>
  <si>
    <t>Բրինձ</t>
  </si>
  <si>
    <t>Մակարոն</t>
  </si>
  <si>
    <t>Հնդկացորեն</t>
  </si>
  <si>
    <t>Բուսական յուղ</t>
  </si>
  <si>
    <t>Ոլոռ դեղին</t>
  </si>
  <si>
    <t>Ոսպ</t>
  </si>
  <si>
    <t>Հատիկ լոբի</t>
  </si>
  <si>
    <t>Պանիր</t>
  </si>
  <si>
    <t>Հավի միս</t>
  </si>
  <si>
    <t>Կարտոֆիլ</t>
  </si>
  <si>
    <t>Տոմատի մածուկ</t>
  </si>
  <si>
    <t>Կաղամբ</t>
  </si>
  <si>
    <t>Գազար</t>
  </si>
  <si>
    <t>Կարմիր ճակնդեղ</t>
  </si>
  <si>
    <t>Խնձոր</t>
  </si>
  <si>
    <t>Աղ</t>
  </si>
  <si>
    <t>Ձու</t>
  </si>
  <si>
    <t>լիտր</t>
  </si>
  <si>
    <t>ԸՆԴԱՄԵՆԸ</t>
  </si>
  <si>
    <t>_________________________Մ.Կարապետյան</t>
  </si>
  <si>
    <t>Մածուն</t>
  </si>
  <si>
    <t>Պատվիրատուն- ՀՀ Կոտայքի մարզի  &lt;&lt;Նոր Արտամետի միջնակարգ դպրոց&gt;&gt; ՊՈԱԿ</t>
  </si>
  <si>
    <t>ՍՆՈՒՆԴ /Հունվար-Մայիս/</t>
  </si>
  <si>
    <t>15610000</t>
  </si>
  <si>
    <t>15614200</t>
  </si>
  <si>
    <t>15331154</t>
  </si>
  <si>
    <t>15331153</t>
  </si>
  <si>
    <t>15331151</t>
  </si>
  <si>
    <t>15112110</t>
  </si>
  <si>
    <t>15871230</t>
  </si>
  <si>
    <t>15872400</t>
  </si>
  <si>
    <t>ՍՆՈՒՆԴ /Սեպտեմբեր-դեկտեմբեր/</t>
  </si>
  <si>
    <t>Անվանում - 2026թ.գնումների նախնական պլան</t>
  </si>
  <si>
    <t>79211100</t>
  </si>
  <si>
    <t>հաշվապահական ծառայություններ</t>
  </si>
  <si>
    <t>դրամ</t>
  </si>
  <si>
    <t>11․12․2025թ․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</si>
</sst>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Arial Armenian"/>
      <family val="2"/>
    </font>
    <font>
      <sz val="12"/>
      <color theme="1"/>
      <name val="GHEA Grapalat"/>
      <family val="3"/>
    </font>
    <font>
      <sz val="8"/>
      <color theme="1"/>
      <name val="GHEA Grapalat"/>
      <family val="3"/>
    </font>
    <font>
      <b/>
      <sz val="8"/>
      <color rgb="FF000000"/>
      <name val="GHEA Grapalat"/>
      <family val="3"/>
    </font>
    <font>
      <sz val="12"/>
      <color rgb="FF000000"/>
      <name val="GHEA Grapalat"/>
      <family val="3"/>
    </font>
    <font>
      <b/>
      <sz val="10"/>
      <color theme="1"/>
      <name val="Arial LatArm"/>
      <family val="2"/>
    </font>
    <font>
      <sz val="11"/>
      <color theme="1"/>
      <name val="Arial LatArm"/>
      <family val="2"/>
    </font>
    <font>
      <sz val="11"/>
      <name val="Arial LatArm"/>
      <family val="2"/>
    </font>
    <font>
      <sz val="10"/>
      <color theme="1"/>
      <name val="Arial LatArm"/>
      <family val="2"/>
    </font>
    <font>
      <b/>
      <sz val="11"/>
      <name val="Arial LatArm"/>
      <family val="2"/>
    </font>
    <font>
      <b/>
      <sz val="14"/>
      <color theme="1"/>
      <name val="Arial LatArm"/>
      <family val="2"/>
    </font>
    <font>
      <b/>
      <sz val="12"/>
      <color theme="1"/>
      <name val="Arial LatArm"/>
      <family val="2"/>
    </font>
    <font>
      <sz val="10"/>
      <name val="Arial LatArm"/>
      <family val="2"/>
    </font>
    <font>
      <b/>
      <sz val="11"/>
      <color theme="1"/>
      <name val="Arial LatArm"/>
      <family val="2"/>
    </font>
    <font>
      <b/>
      <sz val="14"/>
      <name val="Arial LatArm"/>
      <family val="2"/>
    </font>
    <font>
      <b/>
      <sz val="9"/>
      <color rgb="FF000000"/>
      <name val="GHEA Grapalat"/>
      <family val="3"/>
    </font>
    <font>
      <sz val="9"/>
      <color theme="1"/>
      <name val="GHEA Grapalat"/>
      <family val="3"/>
    </font>
    <font>
      <sz val="9"/>
      <name val="GHEA Grapalat"/>
      <family val="3"/>
    </font>
    <font>
      <sz val="9"/>
      <color rgb="FF000000"/>
      <name val="GHEA Grapalat"/>
      <family val="3"/>
    </font>
    <font>
      <sz val="11"/>
      <name val="Calibri"/>
      <family val="2"/>
    </font>
    <font>
      <sz val="10"/>
      <color rgb="FF000000"/>
      <name val="GHEA Grapalat"/>
      <family val="3"/>
    </font>
    <font>
      <sz val="8"/>
      <name val="Calibri"/>
      <family val="2"/>
      <scheme val="minor"/>
    </font>
    <font>
      <b/>
      <sz val="10"/>
      <color rgb="FFFF0000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2" borderId="0" xfId="0" applyFont="1" applyFill="1" applyAlignment="1">
      <alignment vertical="center"/>
    </xf>
    <xf numFmtId="0" fontId="2" fillId="2" borderId="0" xfId="0" applyFont="1" applyFill="1"/>
    <xf numFmtId="0" fontId="7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2" fontId="8" fillId="2" borderId="1" xfId="0" applyNumberFormat="1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3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wrapText="1"/>
    </xf>
    <xf numFmtId="0" fontId="2" fillId="2" borderId="2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2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/>
    <xf numFmtId="0" fontId="9" fillId="2" borderId="1" xfId="0" applyFont="1" applyFill="1" applyBorder="1" applyAlignment="1">
      <alignment vertical="center" wrapText="1"/>
    </xf>
    <xf numFmtId="2" fontId="10" fillId="2" borderId="1" xfId="0" applyNumberFormat="1" applyFont="1" applyFill="1" applyBorder="1"/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/>
    </xf>
    <xf numFmtId="2" fontId="7" fillId="2" borderId="1" xfId="0" applyNumberFormat="1" applyFont="1" applyFill="1" applyBorder="1" applyAlignment="1">
      <alignment vertical="center"/>
    </xf>
    <xf numFmtId="0" fontId="13" fillId="2" borderId="1" xfId="0" applyFont="1" applyFill="1" applyBorder="1"/>
    <xf numFmtId="0" fontId="17" fillId="2" borderId="1" xfId="0" applyFont="1" applyFill="1" applyBorder="1"/>
    <xf numFmtId="0" fontId="17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left" vertical="center"/>
    </xf>
    <xf numFmtId="2" fontId="13" fillId="2" borderId="1" xfId="0" applyNumberFormat="1" applyFont="1" applyFill="1" applyBorder="1"/>
    <xf numFmtId="0" fontId="13" fillId="2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0" fontId="18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right" vertical="center" wrapText="1"/>
    </xf>
    <xf numFmtId="164" fontId="17" fillId="2" borderId="1" xfId="0" applyNumberFormat="1" applyFont="1" applyFill="1" applyBorder="1"/>
    <xf numFmtId="3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0" fontId="4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49" fontId="14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14" fontId="16" fillId="2" borderId="2" xfId="0" applyNumberFormat="1" applyFont="1" applyFill="1" applyBorder="1" applyAlignment="1">
      <alignment horizontal="right"/>
    </xf>
    <xf numFmtId="0" fontId="16" fillId="2" borderId="2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0" fontId="23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="85" zoomScaleNormal="85" workbookViewId="0">
      <selection activeCell="I8" sqref="I8"/>
    </sheetView>
  </sheetViews>
  <sheetFormatPr defaultColWidth="9.140625" defaultRowHeight="14.25" x14ac:dyDescent="0.2"/>
  <cols>
    <col min="1" max="1" width="12.140625" style="37" customWidth="1"/>
    <col min="2" max="2" width="34.28515625" style="8" customWidth="1"/>
    <col min="3" max="3" width="8.7109375" style="7" customWidth="1"/>
    <col min="4" max="4" width="9" style="6" bestFit="1" customWidth="1"/>
    <col min="5" max="5" width="9.85546875" style="6" bestFit="1" customWidth="1"/>
    <col min="6" max="6" width="9.5703125" style="6" customWidth="1"/>
    <col min="7" max="7" width="11" style="6" customWidth="1"/>
    <col min="8" max="16384" width="9.140625" style="6"/>
  </cols>
  <sheetData>
    <row r="1" spans="1:7" s="1" customFormat="1" ht="15.75" customHeight="1" x14ac:dyDescent="0.25">
      <c r="A1" s="32"/>
      <c r="C1" s="10"/>
      <c r="D1" s="49" t="s">
        <v>13</v>
      </c>
      <c r="E1" s="49"/>
      <c r="F1" s="49"/>
      <c r="G1" s="49"/>
    </row>
    <row r="2" spans="1:7" s="1" customFormat="1" ht="15.75" customHeight="1" x14ac:dyDescent="0.25">
      <c r="A2" s="32"/>
      <c r="C2" s="10"/>
      <c r="D2" s="49" t="s">
        <v>14</v>
      </c>
      <c r="E2" s="49"/>
      <c r="F2" s="49"/>
      <c r="G2" s="49"/>
    </row>
    <row r="3" spans="1:7" s="2" customFormat="1" ht="20.25" customHeight="1" x14ac:dyDescent="0.3">
      <c r="A3" s="11"/>
      <c r="C3" s="50" t="s">
        <v>15</v>
      </c>
      <c r="D3" s="50"/>
      <c r="E3" s="50"/>
      <c r="F3" s="50"/>
      <c r="G3" s="50"/>
    </row>
    <row r="4" spans="1:7" s="2" customFormat="1" ht="20.25" customHeight="1" x14ac:dyDescent="0.3">
      <c r="A4" s="11"/>
      <c r="B4" s="50" t="s">
        <v>16</v>
      </c>
      <c r="C4" s="50"/>
      <c r="D4" s="50"/>
      <c r="E4" s="50"/>
      <c r="F4" s="50"/>
      <c r="G4" s="50"/>
    </row>
    <row r="5" spans="1:7" s="2" customFormat="1" ht="20.25" customHeight="1" x14ac:dyDescent="0.3">
      <c r="A5" s="11"/>
      <c r="C5" s="51" t="s">
        <v>46</v>
      </c>
      <c r="D5" s="51"/>
      <c r="E5" s="51"/>
      <c r="F5" s="51"/>
      <c r="G5" s="51"/>
    </row>
    <row r="6" spans="1:7" s="2" customFormat="1" ht="17.25" x14ac:dyDescent="0.3">
      <c r="A6" s="11"/>
      <c r="C6" s="12"/>
      <c r="D6" s="55"/>
      <c r="E6" s="55"/>
      <c r="F6" s="55"/>
      <c r="G6" s="55"/>
    </row>
    <row r="7" spans="1:7" s="2" customFormat="1" ht="17.25" x14ac:dyDescent="0.3">
      <c r="A7" s="13"/>
      <c r="B7" s="14"/>
      <c r="C7" s="15"/>
      <c r="D7" s="56" t="s">
        <v>63</v>
      </c>
      <c r="E7" s="57"/>
      <c r="F7" s="57"/>
      <c r="G7" s="57"/>
    </row>
    <row r="8" spans="1:7" s="2" customFormat="1" ht="29.45" customHeight="1" x14ac:dyDescent="0.3">
      <c r="A8" s="58" t="s">
        <v>48</v>
      </c>
      <c r="B8" s="59"/>
      <c r="C8" s="59"/>
      <c r="D8" s="59"/>
      <c r="E8" s="59"/>
      <c r="F8" s="59"/>
      <c r="G8" s="59"/>
    </row>
    <row r="9" spans="1:7" s="2" customFormat="1" ht="17.25" x14ac:dyDescent="0.3">
      <c r="A9" s="60" t="s">
        <v>59</v>
      </c>
      <c r="B9" s="60"/>
      <c r="C9" s="60"/>
      <c r="D9" s="60"/>
      <c r="E9" s="60"/>
      <c r="F9" s="60"/>
      <c r="G9" s="60"/>
    </row>
    <row r="10" spans="1:7" s="2" customFormat="1" ht="17.25" x14ac:dyDescent="0.3">
      <c r="A10" s="16" t="s">
        <v>17</v>
      </c>
      <c r="B10" s="17"/>
      <c r="C10" s="18"/>
      <c r="D10" s="61"/>
      <c r="E10" s="61"/>
      <c r="F10" s="61"/>
      <c r="G10" s="61"/>
    </row>
    <row r="11" spans="1:7" ht="63.75" x14ac:dyDescent="0.2">
      <c r="A11" s="35" t="s">
        <v>11</v>
      </c>
      <c r="B11" s="21" t="s">
        <v>4</v>
      </c>
      <c r="C11" s="21" t="s">
        <v>0</v>
      </c>
      <c r="D11" s="21" t="s">
        <v>1</v>
      </c>
      <c r="E11" s="21" t="s">
        <v>2</v>
      </c>
      <c r="F11" s="4" t="s">
        <v>3</v>
      </c>
      <c r="G11" s="9" t="s">
        <v>12</v>
      </c>
    </row>
    <row r="12" spans="1:7" x14ac:dyDescent="0.2">
      <c r="A12" s="33">
        <v>1</v>
      </c>
      <c r="B12" s="19">
        <v>2</v>
      </c>
      <c r="C12" s="19">
        <v>3</v>
      </c>
      <c r="D12" s="19">
        <v>4</v>
      </c>
      <c r="E12" s="19">
        <v>5</v>
      </c>
      <c r="F12" s="3">
        <v>6</v>
      </c>
      <c r="G12" s="20">
        <v>7</v>
      </c>
    </row>
    <row r="13" spans="1:7" ht="18" x14ac:dyDescent="0.2">
      <c r="A13" s="34"/>
      <c r="B13" s="23" t="s">
        <v>8</v>
      </c>
      <c r="C13" s="24"/>
      <c r="D13" s="4"/>
      <c r="E13" s="4"/>
      <c r="F13" s="4"/>
      <c r="G13" s="5"/>
    </row>
    <row r="14" spans="1:7" ht="24.6" customHeight="1" x14ac:dyDescent="0.2">
      <c r="A14" s="36" t="s">
        <v>60</v>
      </c>
      <c r="B14" s="39" t="s">
        <v>61</v>
      </c>
      <c r="C14" s="4" t="s">
        <v>10</v>
      </c>
      <c r="D14" s="4" t="s">
        <v>62</v>
      </c>
      <c r="E14" s="4"/>
      <c r="F14" s="4">
        <v>1</v>
      </c>
      <c r="G14" s="38">
        <f t="shared" ref="G14" si="0">+E14*F14/1000</f>
        <v>0</v>
      </c>
    </row>
    <row r="15" spans="1:7" x14ac:dyDescent="0.2">
      <c r="A15" s="52" t="s">
        <v>18</v>
      </c>
      <c r="B15" s="52"/>
      <c r="C15" s="3"/>
      <c r="D15" s="4"/>
      <c r="E15" s="3"/>
      <c r="F15" s="3"/>
      <c r="G15" s="22">
        <f>SUM(G14:G14)</f>
        <v>0</v>
      </c>
    </row>
    <row r="16" spans="1:7" ht="18" hidden="1" x14ac:dyDescent="0.2">
      <c r="A16" s="35"/>
      <c r="B16" s="25" t="s">
        <v>6</v>
      </c>
      <c r="C16" s="3"/>
      <c r="D16" s="4"/>
      <c r="E16" s="3"/>
      <c r="F16" s="26"/>
      <c r="G16" s="27" t="e">
        <f>+G15+#REF!</f>
        <v>#REF!</v>
      </c>
    </row>
    <row r="17" spans="1:7" ht="18" hidden="1" customHeight="1" x14ac:dyDescent="0.2">
      <c r="A17" s="53" t="s">
        <v>49</v>
      </c>
      <c r="B17" s="53"/>
      <c r="C17" s="28"/>
      <c r="D17" s="20"/>
      <c r="E17" s="20"/>
      <c r="F17" s="20"/>
      <c r="G17" s="20"/>
    </row>
    <row r="18" spans="1:7" ht="15" hidden="1" x14ac:dyDescent="0.25">
      <c r="A18" s="40" t="s">
        <v>57</v>
      </c>
      <c r="B18" s="31" t="s">
        <v>42</v>
      </c>
      <c r="C18" s="30" t="s">
        <v>7</v>
      </c>
      <c r="D18" s="44" t="s">
        <v>5</v>
      </c>
      <c r="E18" s="45">
        <v>180</v>
      </c>
      <c r="F18" s="45">
        <v>4.4000000000000004</v>
      </c>
      <c r="G18" s="46">
        <f t="shared" ref="G18:G36" si="1">+E18*F18/1000</f>
        <v>0.79200000000000015</v>
      </c>
    </row>
    <row r="19" spans="1:7" ht="15" hidden="1" x14ac:dyDescent="0.25">
      <c r="A19" s="40">
        <v>15421100</v>
      </c>
      <c r="B19" s="29" t="s">
        <v>30</v>
      </c>
      <c r="C19" s="30" t="s">
        <v>7</v>
      </c>
      <c r="D19" s="44" t="s">
        <v>44</v>
      </c>
      <c r="E19" s="47">
        <v>1000</v>
      </c>
      <c r="F19" s="45">
        <v>23</v>
      </c>
      <c r="G19" s="46">
        <f t="shared" si="1"/>
        <v>23</v>
      </c>
    </row>
    <row r="20" spans="1:7" ht="15" hidden="1" x14ac:dyDescent="0.25">
      <c r="A20" s="40" t="s">
        <v>51</v>
      </c>
      <c r="B20" s="29" t="s">
        <v>27</v>
      </c>
      <c r="C20" s="30" t="s">
        <v>7</v>
      </c>
      <c r="D20" s="44" t="s">
        <v>5</v>
      </c>
      <c r="E20" s="45">
        <v>800</v>
      </c>
      <c r="F20" s="45">
        <v>34.4</v>
      </c>
      <c r="G20" s="46">
        <f t="shared" si="1"/>
        <v>27.52</v>
      </c>
    </row>
    <row r="21" spans="1:7" ht="15" hidden="1" x14ac:dyDescent="0.25">
      <c r="A21" s="40" t="s">
        <v>22</v>
      </c>
      <c r="B21" s="29" t="s">
        <v>39</v>
      </c>
      <c r="C21" s="30" t="s">
        <v>7</v>
      </c>
      <c r="D21" s="44" t="s">
        <v>5</v>
      </c>
      <c r="E21" s="45">
        <v>300</v>
      </c>
      <c r="F21" s="45">
        <v>21.2</v>
      </c>
      <c r="G21" s="46">
        <f t="shared" si="1"/>
        <v>6.36</v>
      </c>
    </row>
    <row r="22" spans="1:7" ht="15" hidden="1" x14ac:dyDescent="0.25">
      <c r="A22" s="40" t="s">
        <v>54</v>
      </c>
      <c r="B22" s="29" t="s">
        <v>33</v>
      </c>
      <c r="C22" s="30" t="s">
        <v>7</v>
      </c>
      <c r="D22" s="44" t="s">
        <v>5</v>
      </c>
      <c r="E22" s="47">
        <v>1100</v>
      </c>
      <c r="F22" s="45">
        <v>14.4</v>
      </c>
      <c r="G22" s="46">
        <f t="shared" si="1"/>
        <v>15.84</v>
      </c>
    </row>
    <row r="23" spans="1:7" ht="15" hidden="1" x14ac:dyDescent="0.25">
      <c r="A23" s="40" t="s">
        <v>24</v>
      </c>
      <c r="B23" s="29" t="s">
        <v>41</v>
      </c>
      <c r="C23" s="30" t="s">
        <v>7</v>
      </c>
      <c r="D23" s="44" t="s">
        <v>5</v>
      </c>
      <c r="E23" s="45">
        <v>220</v>
      </c>
      <c r="F23" s="45">
        <v>143.5</v>
      </c>
      <c r="G23" s="46">
        <f t="shared" si="1"/>
        <v>31.57</v>
      </c>
    </row>
    <row r="24" spans="1:7" ht="13.9" hidden="1" customHeight="1" x14ac:dyDescent="0.25">
      <c r="A24" s="40" t="s">
        <v>21</v>
      </c>
      <c r="B24" s="29" t="s">
        <v>38</v>
      </c>
      <c r="C24" s="30" t="s">
        <v>7</v>
      </c>
      <c r="D24" s="44" t="s">
        <v>5</v>
      </c>
      <c r="E24" s="45">
        <v>300</v>
      </c>
      <c r="F24" s="45">
        <v>83.2</v>
      </c>
      <c r="G24" s="46">
        <f t="shared" si="1"/>
        <v>24.96</v>
      </c>
    </row>
    <row r="25" spans="1:7" ht="15" hidden="1" x14ac:dyDescent="0.25">
      <c r="A25" s="40" t="s">
        <v>23</v>
      </c>
      <c r="B25" s="29" t="s">
        <v>40</v>
      </c>
      <c r="C25" s="30" t="s">
        <v>7</v>
      </c>
      <c r="D25" s="44" t="s">
        <v>5</v>
      </c>
      <c r="E25" s="45">
        <v>300</v>
      </c>
      <c r="F25" s="45">
        <v>12.9</v>
      </c>
      <c r="G25" s="46">
        <f t="shared" si="1"/>
        <v>3.87</v>
      </c>
    </row>
    <row r="26" spans="1:7" ht="15" hidden="1" x14ac:dyDescent="0.25">
      <c r="A26" s="40" t="s">
        <v>20</v>
      </c>
      <c r="B26" s="29" t="s">
        <v>36</v>
      </c>
      <c r="C26" s="30" t="s">
        <v>7</v>
      </c>
      <c r="D26" s="44" t="s">
        <v>5</v>
      </c>
      <c r="E26" s="45">
        <v>250</v>
      </c>
      <c r="F26" s="45">
        <v>51.7</v>
      </c>
      <c r="G26" s="46">
        <f t="shared" si="1"/>
        <v>12.925000000000001</v>
      </c>
    </row>
    <row r="27" spans="1:7" ht="15" hidden="1" x14ac:dyDescent="0.25">
      <c r="A27" s="40" t="s">
        <v>55</v>
      </c>
      <c r="B27" s="29" t="s">
        <v>35</v>
      </c>
      <c r="C27" s="30" t="s">
        <v>7</v>
      </c>
      <c r="D27" s="44" t="s">
        <v>5</v>
      </c>
      <c r="E27" s="47">
        <v>2100</v>
      </c>
      <c r="F27" s="45">
        <v>28.7</v>
      </c>
      <c r="G27" s="46">
        <f t="shared" si="1"/>
        <v>60.27</v>
      </c>
    </row>
    <row r="28" spans="1:7" ht="15" hidden="1" x14ac:dyDescent="0.25">
      <c r="A28" s="40" t="s">
        <v>50</v>
      </c>
      <c r="B28" s="29" t="s">
        <v>26</v>
      </c>
      <c r="C28" s="30" t="s">
        <v>7</v>
      </c>
      <c r="D28" s="44" t="s">
        <v>5</v>
      </c>
      <c r="E28" s="45">
        <v>350</v>
      </c>
      <c r="F28" s="45">
        <v>215.3</v>
      </c>
      <c r="G28" s="46">
        <f t="shared" si="1"/>
        <v>75.355000000000004</v>
      </c>
    </row>
    <row r="29" spans="1:7" ht="15" hidden="1" x14ac:dyDescent="0.25">
      <c r="A29" s="40">
        <v>15616000</v>
      </c>
      <c r="B29" s="29" t="s">
        <v>29</v>
      </c>
      <c r="C29" s="30" t="s">
        <v>7</v>
      </c>
      <c r="D29" s="44" t="s">
        <v>5</v>
      </c>
      <c r="E29" s="45">
        <v>600</v>
      </c>
      <c r="F29" s="45">
        <v>28.7</v>
      </c>
      <c r="G29" s="46">
        <f t="shared" si="1"/>
        <v>17.22</v>
      </c>
    </row>
    <row r="30" spans="1:7" ht="15" hidden="1" x14ac:dyDescent="0.25">
      <c r="A30" s="40" t="s">
        <v>25</v>
      </c>
      <c r="B30" s="29" t="s">
        <v>43</v>
      </c>
      <c r="C30" s="30" t="s">
        <v>7</v>
      </c>
      <c r="D30" s="44" t="s">
        <v>9</v>
      </c>
      <c r="E30" s="45">
        <v>75</v>
      </c>
      <c r="F30" s="45">
        <v>574</v>
      </c>
      <c r="G30" s="46">
        <f t="shared" si="1"/>
        <v>43.05</v>
      </c>
    </row>
    <row r="31" spans="1:7" ht="15" hidden="1" x14ac:dyDescent="0.25">
      <c r="A31" s="40" t="s">
        <v>19</v>
      </c>
      <c r="B31" s="29" t="s">
        <v>28</v>
      </c>
      <c r="C31" s="30" t="s">
        <v>7</v>
      </c>
      <c r="D31" s="44" t="s">
        <v>5</v>
      </c>
      <c r="E31" s="45">
        <v>400</v>
      </c>
      <c r="F31" s="45">
        <v>28.7</v>
      </c>
      <c r="G31" s="46">
        <f t="shared" si="1"/>
        <v>11.48</v>
      </c>
    </row>
    <row r="32" spans="1:7" ht="15" hidden="1" x14ac:dyDescent="0.25">
      <c r="A32" s="40" t="s">
        <v>52</v>
      </c>
      <c r="B32" s="29" t="s">
        <v>31</v>
      </c>
      <c r="C32" s="30" t="s">
        <v>7</v>
      </c>
      <c r="D32" s="44" t="s">
        <v>5</v>
      </c>
      <c r="E32" s="45">
        <v>400</v>
      </c>
      <c r="F32" s="45">
        <v>14.4</v>
      </c>
      <c r="G32" s="46">
        <f t="shared" si="1"/>
        <v>5.76</v>
      </c>
    </row>
    <row r="33" spans="1:7" ht="15" hidden="1" x14ac:dyDescent="0.25">
      <c r="A33" s="40" t="s">
        <v>53</v>
      </c>
      <c r="B33" s="29" t="s">
        <v>32</v>
      </c>
      <c r="C33" s="30" t="s">
        <v>7</v>
      </c>
      <c r="D33" s="44" t="s">
        <v>5</v>
      </c>
      <c r="E33" s="45">
        <v>850</v>
      </c>
      <c r="F33" s="45">
        <v>14.4</v>
      </c>
      <c r="G33" s="46">
        <f t="shared" si="1"/>
        <v>12.24</v>
      </c>
    </row>
    <row r="34" spans="1:7" ht="15" hidden="1" x14ac:dyDescent="0.25">
      <c r="A34" s="40">
        <v>15541100</v>
      </c>
      <c r="B34" s="29" t="s">
        <v>34</v>
      </c>
      <c r="C34" s="30" t="s">
        <v>7</v>
      </c>
      <c r="D34" s="44" t="s">
        <v>5</v>
      </c>
      <c r="E34" s="47">
        <v>2300</v>
      </c>
      <c r="F34" s="45">
        <v>25.8</v>
      </c>
      <c r="G34" s="46">
        <f t="shared" si="1"/>
        <v>59.34</v>
      </c>
    </row>
    <row r="35" spans="1:7" ht="15" hidden="1" x14ac:dyDescent="0.25">
      <c r="A35" s="40">
        <v>15551600</v>
      </c>
      <c r="B35" s="29" t="s">
        <v>47</v>
      </c>
      <c r="C35" s="30" t="s">
        <v>7</v>
      </c>
      <c r="D35" s="44" t="s">
        <v>5</v>
      </c>
      <c r="E35" s="45">
        <v>450</v>
      </c>
      <c r="F35" s="45">
        <v>17.2</v>
      </c>
      <c r="G35" s="46">
        <f t="shared" si="1"/>
        <v>7.74</v>
      </c>
    </row>
    <row r="36" spans="1:7" ht="15" hidden="1" x14ac:dyDescent="0.25">
      <c r="A36" s="40" t="s">
        <v>56</v>
      </c>
      <c r="B36" s="29" t="s">
        <v>37</v>
      </c>
      <c r="C36" s="30" t="s">
        <v>7</v>
      </c>
      <c r="D36" s="44" t="s">
        <v>5</v>
      </c>
      <c r="E36" s="45">
        <v>950</v>
      </c>
      <c r="F36" s="45">
        <v>3.4</v>
      </c>
      <c r="G36" s="46">
        <f t="shared" si="1"/>
        <v>3.23</v>
      </c>
    </row>
    <row r="37" spans="1:7" ht="12" hidden="1" customHeight="1" x14ac:dyDescent="0.2">
      <c r="A37" s="54" t="s">
        <v>45</v>
      </c>
      <c r="B37" s="54"/>
      <c r="C37" s="41"/>
      <c r="D37" s="42"/>
      <c r="E37" s="42"/>
      <c r="F37" s="42"/>
      <c r="G37" s="43">
        <f>SUM(G18:G36)</f>
        <v>442.52200000000005</v>
      </c>
    </row>
    <row r="38" spans="1:7" ht="18" hidden="1" customHeight="1" x14ac:dyDescent="0.2">
      <c r="A38" s="53" t="s">
        <v>58</v>
      </c>
      <c r="B38" s="53"/>
      <c r="C38" s="28"/>
      <c r="D38" s="20"/>
      <c r="E38" s="20"/>
      <c r="F38" s="20"/>
      <c r="G38" s="20"/>
    </row>
    <row r="39" spans="1:7" ht="15" hidden="1" x14ac:dyDescent="0.25">
      <c r="A39" s="40" t="s">
        <v>57</v>
      </c>
      <c r="B39" s="31" t="s">
        <v>42</v>
      </c>
      <c r="C39" s="30" t="s">
        <v>7</v>
      </c>
      <c r="D39" s="44" t="s">
        <v>5</v>
      </c>
      <c r="E39" s="45">
        <v>180</v>
      </c>
      <c r="F39" s="48">
        <v>4.9987500000000002</v>
      </c>
      <c r="G39" s="46">
        <f t="shared" ref="G39:G57" si="2">+E39*F39/1000</f>
        <v>0.8997750000000001</v>
      </c>
    </row>
    <row r="40" spans="1:7" ht="15" hidden="1" x14ac:dyDescent="0.25">
      <c r="A40" s="40">
        <v>15421100</v>
      </c>
      <c r="B40" s="29" t="s">
        <v>30</v>
      </c>
      <c r="C40" s="30" t="s">
        <v>7</v>
      </c>
      <c r="D40" s="44" t="s">
        <v>44</v>
      </c>
      <c r="E40" s="47">
        <v>1000</v>
      </c>
      <c r="F40" s="48">
        <v>26.767500000000005</v>
      </c>
      <c r="G40" s="46">
        <f t="shared" si="2"/>
        <v>26.767500000000005</v>
      </c>
    </row>
    <row r="41" spans="1:7" ht="15" hidden="1" x14ac:dyDescent="0.25">
      <c r="A41" s="40" t="s">
        <v>51</v>
      </c>
      <c r="B41" s="29" t="s">
        <v>27</v>
      </c>
      <c r="C41" s="30" t="s">
        <v>7</v>
      </c>
      <c r="D41" s="44" t="s">
        <v>5</v>
      </c>
      <c r="E41" s="45">
        <v>800</v>
      </c>
      <c r="F41" s="48">
        <v>38.700000000000003</v>
      </c>
      <c r="G41" s="46">
        <f t="shared" si="2"/>
        <v>30.960000000000004</v>
      </c>
    </row>
    <row r="42" spans="1:7" ht="15" hidden="1" x14ac:dyDescent="0.25">
      <c r="A42" s="40" t="s">
        <v>22</v>
      </c>
      <c r="B42" s="29" t="s">
        <v>39</v>
      </c>
      <c r="C42" s="30" t="s">
        <v>7</v>
      </c>
      <c r="D42" s="44" t="s">
        <v>5</v>
      </c>
      <c r="E42" s="45">
        <v>300</v>
      </c>
      <c r="F42" s="48">
        <v>23.864999999999998</v>
      </c>
      <c r="G42" s="46">
        <f t="shared" si="2"/>
        <v>7.1594999999999995</v>
      </c>
    </row>
    <row r="43" spans="1:7" ht="15" hidden="1" x14ac:dyDescent="0.25">
      <c r="A43" s="40" t="s">
        <v>54</v>
      </c>
      <c r="B43" s="29" t="s">
        <v>33</v>
      </c>
      <c r="C43" s="30" t="s">
        <v>7</v>
      </c>
      <c r="D43" s="44" t="s">
        <v>5</v>
      </c>
      <c r="E43" s="47">
        <v>1100</v>
      </c>
      <c r="F43" s="48">
        <v>16.125</v>
      </c>
      <c r="G43" s="46">
        <f t="shared" si="2"/>
        <v>17.737500000000001</v>
      </c>
    </row>
    <row r="44" spans="1:7" ht="15" hidden="1" x14ac:dyDescent="0.25">
      <c r="A44" s="40" t="s">
        <v>24</v>
      </c>
      <c r="B44" s="29" t="s">
        <v>41</v>
      </c>
      <c r="C44" s="30" t="s">
        <v>7</v>
      </c>
      <c r="D44" s="44" t="s">
        <v>5</v>
      </c>
      <c r="E44" s="45">
        <v>220</v>
      </c>
      <c r="F44" s="48">
        <v>161.25</v>
      </c>
      <c r="G44" s="46">
        <f t="shared" si="2"/>
        <v>35.475000000000001</v>
      </c>
    </row>
    <row r="45" spans="1:7" ht="13.9" hidden="1" customHeight="1" x14ac:dyDescent="0.25">
      <c r="A45" s="40" t="s">
        <v>21</v>
      </c>
      <c r="B45" s="29" t="s">
        <v>38</v>
      </c>
      <c r="C45" s="30" t="s">
        <v>7</v>
      </c>
      <c r="D45" s="44" t="s">
        <v>5</v>
      </c>
      <c r="E45" s="45">
        <v>300</v>
      </c>
      <c r="F45" s="48">
        <v>80.625</v>
      </c>
      <c r="G45" s="46">
        <f t="shared" si="2"/>
        <v>24.1875</v>
      </c>
    </row>
    <row r="46" spans="1:7" ht="15" hidden="1" x14ac:dyDescent="0.25">
      <c r="A46" s="40" t="s">
        <v>23</v>
      </c>
      <c r="B46" s="29" t="s">
        <v>40</v>
      </c>
      <c r="C46" s="30" t="s">
        <v>7</v>
      </c>
      <c r="D46" s="44" t="s">
        <v>5</v>
      </c>
      <c r="E46" s="45">
        <v>300</v>
      </c>
      <c r="F46" s="48">
        <v>16.125</v>
      </c>
      <c r="G46" s="46">
        <f t="shared" si="2"/>
        <v>4.8375000000000004</v>
      </c>
    </row>
    <row r="47" spans="1:7" ht="15" hidden="1" x14ac:dyDescent="0.25">
      <c r="A47" s="40" t="s">
        <v>20</v>
      </c>
      <c r="B47" s="29" t="s">
        <v>36</v>
      </c>
      <c r="C47" s="30" t="s">
        <v>7</v>
      </c>
      <c r="D47" s="44" t="s">
        <v>5</v>
      </c>
      <c r="E47" s="45">
        <v>250</v>
      </c>
      <c r="F47" s="48">
        <v>74.174999999999997</v>
      </c>
      <c r="G47" s="46">
        <f t="shared" si="2"/>
        <v>18.543749999999999</v>
      </c>
    </row>
    <row r="48" spans="1:7" ht="15" hidden="1" x14ac:dyDescent="0.25">
      <c r="A48" s="40" t="s">
        <v>55</v>
      </c>
      <c r="B48" s="29" t="s">
        <v>35</v>
      </c>
      <c r="C48" s="30" t="s">
        <v>7</v>
      </c>
      <c r="D48" s="44" t="s">
        <v>5</v>
      </c>
      <c r="E48" s="47">
        <v>2100</v>
      </c>
      <c r="F48" s="48">
        <v>32.25</v>
      </c>
      <c r="G48" s="46">
        <f t="shared" si="2"/>
        <v>67.724999999999994</v>
      </c>
    </row>
    <row r="49" spans="1:11" ht="15" hidden="1" x14ac:dyDescent="0.25">
      <c r="A49" s="40" t="s">
        <v>50</v>
      </c>
      <c r="B49" s="29" t="s">
        <v>26</v>
      </c>
      <c r="C49" s="30" t="s">
        <v>7</v>
      </c>
      <c r="D49" s="44" t="s">
        <v>5</v>
      </c>
      <c r="E49" s="45">
        <v>350</v>
      </c>
      <c r="F49" s="48">
        <v>241.875</v>
      </c>
      <c r="G49" s="46">
        <f t="shared" si="2"/>
        <v>84.65625</v>
      </c>
    </row>
    <row r="50" spans="1:11" ht="15" hidden="1" x14ac:dyDescent="0.25">
      <c r="A50" s="40">
        <v>15616000</v>
      </c>
      <c r="B50" s="29" t="s">
        <v>29</v>
      </c>
      <c r="C50" s="30" t="s">
        <v>7</v>
      </c>
      <c r="D50" s="44" t="s">
        <v>5</v>
      </c>
      <c r="E50" s="45">
        <v>600</v>
      </c>
      <c r="F50" s="48">
        <v>32.25</v>
      </c>
      <c r="G50" s="46">
        <f t="shared" si="2"/>
        <v>19.350000000000001</v>
      </c>
    </row>
    <row r="51" spans="1:11" ht="15" hidden="1" x14ac:dyDescent="0.25">
      <c r="A51" s="40" t="s">
        <v>25</v>
      </c>
      <c r="B51" s="29" t="s">
        <v>43</v>
      </c>
      <c r="C51" s="30" t="s">
        <v>7</v>
      </c>
      <c r="D51" s="44" t="s">
        <v>9</v>
      </c>
      <c r="E51" s="45">
        <v>75</v>
      </c>
      <c r="F51" s="48">
        <v>645</v>
      </c>
      <c r="G51" s="46">
        <f t="shared" si="2"/>
        <v>48.375</v>
      </c>
    </row>
    <row r="52" spans="1:11" ht="15" hidden="1" x14ac:dyDescent="0.25">
      <c r="A52" s="40" t="s">
        <v>19</v>
      </c>
      <c r="B52" s="29" t="s">
        <v>28</v>
      </c>
      <c r="C52" s="30" t="s">
        <v>7</v>
      </c>
      <c r="D52" s="44" t="s">
        <v>5</v>
      </c>
      <c r="E52" s="45">
        <v>400</v>
      </c>
      <c r="F52" s="48">
        <v>32.25</v>
      </c>
      <c r="G52" s="46">
        <f t="shared" si="2"/>
        <v>12.9</v>
      </c>
    </row>
    <row r="53" spans="1:11" ht="15" hidden="1" x14ac:dyDescent="0.25">
      <c r="A53" s="40" t="s">
        <v>52</v>
      </c>
      <c r="B53" s="29" t="s">
        <v>31</v>
      </c>
      <c r="C53" s="30" t="s">
        <v>7</v>
      </c>
      <c r="D53" s="44" t="s">
        <v>5</v>
      </c>
      <c r="E53" s="45">
        <v>400</v>
      </c>
      <c r="F53" s="48">
        <v>16.125</v>
      </c>
      <c r="G53" s="46">
        <f t="shared" si="2"/>
        <v>6.45</v>
      </c>
    </row>
    <row r="54" spans="1:11" ht="15" hidden="1" x14ac:dyDescent="0.25">
      <c r="A54" s="40" t="s">
        <v>53</v>
      </c>
      <c r="B54" s="29" t="s">
        <v>32</v>
      </c>
      <c r="C54" s="30" t="s">
        <v>7</v>
      </c>
      <c r="D54" s="44" t="s">
        <v>5</v>
      </c>
      <c r="E54" s="45">
        <v>850</v>
      </c>
      <c r="F54" s="48">
        <v>16.125</v>
      </c>
      <c r="G54" s="46">
        <f t="shared" si="2"/>
        <v>13.706250000000001</v>
      </c>
    </row>
    <row r="55" spans="1:11" ht="15" hidden="1" x14ac:dyDescent="0.25">
      <c r="A55" s="40">
        <v>15541100</v>
      </c>
      <c r="B55" s="29" t="s">
        <v>34</v>
      </c>
      <c r="C55" s="30" t="s">
        <v>7</v>
      </c>
      <c r="D55" s="44" t="s">
        <v>5</v>
      </c>
      <c r="E55" s="47">
        <v>2300</v>
      </c>
      <c r="F55" s="48">
        <v>29.024999999999999</v>
      </c>
      <c r="G55" s="46">
        <f t="shared" si="2"/>
        <v>66.757499999999993</v>
      </c>
    </row>
    <row r="56" spans="1:11" ht="15" hidden="1" x14ac:dyDescent="0.25">
      <c r="A56" s="40">
        <v>15551600</v>
      </c>
      <c r="B56" s="29" t="s">
        <v>47</v>
      </c>
      <c r="C56" s="30" t="s">
        <v>7</v>
      </c>
      <c r="D56" s="44" t="s">
        <v>5</v>
      </c>
      <c r="E56" s="45">
        <v>450</v>
      </c>
      <c r="F56" s="48">
        <v>19.350000000000001</v>
      </c>
      <c r="G56" s="46">
        <f t="shared" si="2"/>
        <v>8.7074999999999996</v>
      </c>
    </row>
    <row r="57" spans="1:11" ht="15" hidden="1" x14ac:dyDescent="0.25">
      <c r="A57" s="40" t="s">
        <v>56</v>
      </c>
      <c r="B57" s="29" t="s">
        <v>37</v>
      </c>
      <c r="C57" s="30" t="s">
        <v>7</v>
      </c>
      <c r="D57" s="44" t="s">
        <v>5</v>
      </c>
      <c r="E57" s="45">
        <v>950</v>
      </c>
      <c r="F57" s="48">
        <v>3.87</v>
      </c>
      <c r="G57" s="46">
        <f t="shared" si="2"/>
        <v>3.6764999999999999</v>
      </c>
    </row>
    <row r="58" spans="1:11" ht="12" hidden="1" customHeight="1" x14ac:dyDescent="0.2">
      <c r="A58" s="54" t="s">
        <v>45</v>
      </c>
      <c r="B58" s="54"/>
      <c r="C58" s="41"/>
      <c r="D58" s="42"/>
      <c r="E58" s="42"/>
      <c r="F58" s="42"/>
      <c r="G58" s="43">
        <f>SUM(G39:G57)</f>
        <v>498.87202499999995</v>
      </c>
    </row>
    <row r="60" spans="1:11" x14ac:dyDescent="0.2">
      <c r="K60" s="6">
        <f>26800*12</f>
        <v>321600</v>
      </c>
    </row>
    <row r="61" spans="1:11" x14ac:dyDescent="0.2">
      <c r="K61" s="6">
        <f>282000*12</f>
        <v>3384000</v>
      </c>
    </row>
  </sheetData>
  <mergeCells count="15">
    <mergeCell ref="A15:B15"/>
    <mergeCell ref="A38:B38"/>
    <mergeCell ref="A58:B58"/>
    <mergeCell ref="D6:G6"/>
    <mergeCell ref="A17:B17"/>
    <mergeCell ref="A37:B37"/>
    <mergeCell ref="D7:G7"/>
    <mergeCell ref="A8:G8"/>
    <mergeCell ref="A9:G9"/>
    <mergeCell ref="D10:G10"/>
    <mergeCell ref="D1:G1"/>
    <mergeCell ref="D2:G2"/>
    <mergeCell ref="C3:G3"/>
    <mergeCell ref="B4:G4"/>
    <mergeCell ref="C5:G5"/>
  </mergeCells>
  <phoneticPr fontId="22" type="noConversion"/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ՊԼԱՆ-2025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2025-12-12T10:55:28Z</dcterms:modified>
</cp:coreProperties>
</file>